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apelaez/OneDrive - ANDI/CPELAEZ/PRESIDENCIA/COVID-19/Comité Social/Documentos campaña/"/>
    </mc:Choice>
  </mc:AlternateContent>
  <xr:revisionPtr revIDLastSave="0" documentId="13_ncr:1_{F899FA08-6430-5C4D-A878-32B3CF2DCF93}" xr6:coauthVersionLast="36" xr6:coauthVersionMax="36" xr10:uidLastSave="{00000000-0000-0000-0000-000000000000}"/>
  <bookViews>
    <workbookView xWindow="0" yWindow="460" windowWidth="28800" windowHeight="16300" activeTab="1" xr2:uid="{00000000-000D-0000-FFFF-FFFF00000000}"/>
  </bookViews>
  <sheets>
    <sheet name="ESE ME" sheetId="1" r:id="rId1"/>
    <sheet name="Otros Insumos" sheetId="4" r:id="rId2"/>
    <sheet name="Hoja2" sheetId="2" r:id="rId3"/>
  </sheets>
  <definedNames>
    <definedName name="_xlnm._FilterDatabase" localSheetId="0" hidden="1">'ESE ME'!$C$8:$W$19</definedName>
  </definedNames>
  <calcPr calcId="18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4" l="1"/>
  <c r="X10" i="1" l="1"/>
  <c r="X11" i="1"/>
  <c r="X12" i="1"/>
  <c r="X13" i="1"/>
  <c r="X14" i="1"/>
  <c r="X15" i="1"/>
  <c r="X16" i="1"/>
  <c r="X17" i="1"/>
  <c r="X18" i="1"/>
  <c r="X19" i="1"/>
  <c r="U10" i="1"/>
  <c r="U20" i="1" s="1"/>
  <c r="U11" i="1"/>
  <c r="U12" i="1"/>
  <c r="U13" i="1"/>
  <c r="U14" i="1"/>
  <c r="U15" i="1"/>
  <c r="U16" i="1"/>
  <c r="U17" i="1"/>
  <c r="U18" i="1"/>
  <c r="U19" i="1"/>
  <c r="R13" i="1"/>
  <c r="R10" i="1"/>
  <c r="R11" i="1"/>
  <c r="R12" i="1"/>
  <c r="R20" i="1" s="1"/>
  <c r="R14" i="1"/>
  <c r="R15" i="1"/>
  <c r="R16" i="1"/>
  <c r="R17" i="1"/>
  <c r="R18" i="1"/>
  <c r="R19" i="1"/>
  <c r="O10" i="1"/>
  <c r="O11" i="1"/>
  <c r="O12" i="1"/>
  <c r="O13" i="1"/>
  <c r="O14" i="1"/>
  <c r="O15" i="1"/>
  <c r="O16" i="1"/>
  <c r="O17" i="1"/>
  <c r="O18" i="1"/>
  <c r="O19" i="1"/>
  <c r="L10" i="1"/>
  <c r="L11" i="1"/>
  <c r="L12" i="1"/>
  <c r="L13" i="1"/>
  <c r="L14" i="1"/>
  <c r="L15" i="1"/>
  <c r="L16" i="1"/>
  <c r="L17" i="1"/>
  <c r="L18" i="1"/>
  <c r="L19" i="1"/>
  <c r="I10" i="1"/>
  <c r="I11" i="1"/>
  <c r="I20" i="1" s="1"/>
  <c r="I12" i="1"/>
  <c r="I13" i="1"/>
  <c r="I14" i="1"/>
  <c r="I15" i="1"/>
  <c r="I16" i="1"/>
  <c r="I17" i="1"/>
  <c r="I18" i="1"/>
  <c r="I19" i="1"/>
  <c r="W20" i="1"/>
  <c r="T20" i="1"/>
  <c r="Q20" i="1"/>
  <c r="N20" i="1"/>
  <c r="K20" i="1"/>
  <c r="H20" i="1"/>
  <c r="V20" i="1"/>
  <c r="S20" i="1"/>
  <c r="P20" i="1"/>
  <c r="M20" i="1"/>
  <c r="J20" i="1"/>
  <c r="G20" i="1"/>
  <c r="E20" i="1"/>
  <c r="F10" i="1"/>
  <c r="F11" i="1"/>
  <c r="F12" i="1"/>
  <c r="F13" i="1"/>
  <c r="F20" i="1" s="1"/>
  <c r="F14" i="1"/>
  <c r="F15" i="1"/>
  <c r="F16" i="1"/>
  <c r="F17" i="1"/>
  <c r="F18" i="1"/>
  <c r="F19" i="1"/>
  <c r="D20" i="1"/>
  <c r="O20" i="1" l="1"/>
  <c r="L20" i="1"/>
  <c r="X20" i="1"/>
</calcChain>
</file>

<file path=xl/sharedStrings.xml><?xml version="1.0" encoding="utf-8"?>
<sst xmlns="http://schemas.openxmlformats.org/spreadsheetml/2006/main" count="134" uniqueCount="98">
  <si>
    <t>E.S.E Universitario del Caribe</t>
  </si>
  <si>
    <t xml:space="preserve">E.S.E Hospital Regional San Andrés </t>
  </si>
  <si>
    <t>E.S.E San Jerónimo de Monteria</t>
  </si>
  <si>
    <t xml:space="preserve">E.S.E San Diego de Cereté </t>
  </si>
  <si>
    <t xml:space="preserve">E.S.E Hospital San José de Maicao </t>
  </si>
  <si>
    <t>E.S.E Departamental de Villavicencio</t>
  </si>
  <si>
    <t>E.S.E San Andres de Tumaco</t>
  </si>
  <si>
    <t>E.S.E Universitario San Jorge</t>
  </si>
  <si>
    <t>E.S.E Universitario de Sincelejo</t>
  </si>
  <si>
    <t>E.S.E Departamental Federico Lleras Acosta</t>
  </si>
  <si>
    <t>Monitor  de gasto cardiaco</t>
  </si>
  <si>
    <t>Ventiladores Mecanico</t>
  </si>
  <si>
    <t xml:space="preserve">Carro de Paro </t>
  </si>
  <si>
    <t>Desfibrilador monitor Bifásico manual automático con marcapasos</t>
  </si>
  <si>
    <t>Camas Hospitalarias  para unidad de cuidado intensivo</t>
  </si>
  <si>
    <t>Equipo de Rx portatiles</t>
  </si>
  <si>
    <t xml:space="preserve">Nueva </t>
  </si>
  <si>
    <t>Potencial</t>
  </si>
  <si>
    <t>Nuevas</t>
  </si>
  <si>
    <t>Potenciales</t>
  </si>
  <si>
    <t>TOTAL</t>
  </si>
  <si>
    <t>Total</t>
  </si>
  <si>
    <t>Monitor  de signos vitales y gasto cardiaco</t>
  </si>
  <si>
    <t>Departamento</t>
  </si>
  <si>
    <t>ESE</t>
  </si>
  <si>
    <t>Ciudad</t>
  </si>
  <si>
    <t>Cartagena</t>
  </si>
  <si>
    <t>Chiriguaná</t>
  </si>
  <si>
    <t>Montería</t>
  </si>
  <si>
    <t>Cereté</t>
  </si>
  <si>
    <t>Maicao</t>
  </si>
  <si>
    <t>Villavicencio</t>
  </si>
  <si>
    <t>Tumaco</t>
  </si>
  <si>
    <t>Pereira</t>
  </si>
  <si>
    <t>Sincelejo</t>
  </si>
  <si>
    <t>Ibagué</t>
  </si>
  <si>
    <t>Bolívar</t>
  </si>
  <si>
    <t>Cesar</t>
  </si>
  <si>
    <t>Córdoba</t>
  </si>
  <si>
    <t>La Guajira</t>
  </si>
  <si>
    <t>Meta</t>
  </si>
  <si>
    <t>Nariño</t>
  </si>
  <si>
    <t>Risaralda</t>
  </si>
  <si>
    <t>Sucre</t>
  </si>
  <si>
    <t>Tolima</t>
  </si>
  <si>
    <t>Ventilador mecánico</t>
  </si>
  <si>
    <t xml:space="preserve">Carro de paro </t>
  </si>
  <si>
    <t>Desfibrilador monitor bifásico manual automático con marcapasos</t>
  </si>
  <si>
    <t>Equipo de Rx portátiles</t>
  </si>
  <si>
    <t>Número de UCI</t>
  </si>
  <si>
    <t>E.S.E San Jerónimo de Montería</t>
  </si>
  <si>
    <t>Potenciales: UCI que ya se encuentran en proceso de adecuación de infraestructura</t>
  </si>
  <si>
    <t>Nuevas: UCI para adecuar en áreas de expansión</t>
  </si>
  <si>
    <t>UCI</t>
  </si>
  <si>
    <t>NECESIDADES DE DOTACIÓN UCI EN ESE CON MEDIDA ESPECIAL DE LA SUPERSALUD</t>
  </si>
  <si>
    <t>Camas hospitalarias</t>
  </si>
  <si>
    <t>Proyección necesidades de insumos para hospitales públicos con medida especial</t>
  </si>
  <si>
    <t>Tiempo estimado: 3 meses</t>
  </si>
  <si>
    <t>Nombre genérico del insumo (nompre comercial si aplica)</t>
  </si>
  <si>
    <t>Hospital San José de Maicao</t>
  </si>
  <si>
    <t>Hospital  Departamental de Villavicencio</t>
  </si>
  <si>
    <t xml:space="preserve">Hospital Departamental Federico Lleras Acosta E.S.E  </t>
  </si>
  <si>
    <t xml:space="preserve">Hospital Universitario de Sincelejo E.S.E </t>
  </si>
  <si>
    <t xml:space="preserve">ESE Hospital Universitario del Caribe </t>
  </si>
  <si>
    <t xml:space="preserve">Hospital Regional San Andrés E.S.E  </t>
  </si>
  <si>
    <t xml:space="preserve">Hospital San Andrés ESE </t>
  </si>
  <si>
    <t xml:space="preserve">Hospital San Jerónimo </t>
  </si>
  <si>
    <t>ESE Alejandro Próspero Reverend</t>
  </si>
  <si>
    <t>ESE Hospital San Diego de Cereté</t>
  </si>
  <si>
    <t>ESE Hospital Universitario San Jorge de Pereira</t>
  </si>
  <si>
    <t>ESE San Marcos de Sincelejo</t>
  </si>
  <si>
    <t>GUANTES DESECHABLES  - CAJA X 100 UNIDADES - TALLA L</t>
  </si>
  <si>
    <t>GUANTES DESECHABLES  - CAJA X 100 UNIDADES - TALLA M</t>
  </si>
  <si>
    <t>GUANTES DESECHABLES  - CAJA X 100 UNIDADES - TALLA S</t>
  </si>
  <si>
    <t>GUANTES ESTERILES - CAJA X 50 PARES # 6,0</t>
  </si>
  <si>
    <t>GUANTES ESTERILES - CAJA X 50 PARES #7,0</t>
  </si>
  <si>
    <t>GUANTES ESTERILES - CAJA X 50 PARES # 7,5</t>
  </si>
  <si>
    <t>GUANTES ESTERILES - CAJA X 50 PARES # 8,0</t>
  </si>
  <si>
    <t>TAPABOCAS - CAJA X 50 UNIDADES</t>
  </si>
  <si>
    <t>CLORHEXIDINA  JABON - 500mL</t>
  </si>
  <si>
    <t>ALCOHOL ISOPROPILICO (GEL ANTIBACTERIAL) - 500mL</t>
  </si>
  <si>
    <t>ALCOHOL ANTISEPTICO - GALON 3.785 ML</t>
  </si>
  <si>
    <t>ALCOHOL  ISOPROPILICO  (GEL ANTIBACTERIAL) - GALON 3.785 ML</t>
  </si>
  <si>
    <t>CLORHEXIDINA JABON - GALON  3785 ML</t>
  </si>
  <si>
    <t>DETERGENTE CONCENTRADO - GALON 3785 ML</t>
  </si>
  <si>
    <t>DETERHENTE ENZIMATICO - GALON 3785 ML</t>
  </si>
  <si>
    <t>QUIRUGER PLUS - GALON 3785</t>
  </si>
  <si>
    <t>GORROS DESECHABLES - PAQUETE X 100 UNIDADES</t>
  </si>
  <si>
    <t>ALGODÓN TIPO HOSPITALARIO - ROLLOS 500 G</t>
  </si>
  <si>
    <t>GASA TIPO  HOSPITALARIO - ROLLOS 100 YR</t>
  </si>
  <si>
    <t>BATA  CIRUJANO  ESTERIL -UNIDAD</t>
  </si>
  <si>
    <t>BATA PACIENTES  MANGA  CORTA - UNIDAD</t>
  </si>
  <si>
    <t>BATA PACIENTES  MANGA  LARGA - UNIDAD</t>
  </si>
  <si>
    <t>COMPRESA  ESTERIL - UNIDAD</t>
  </si>
  <si>
    <t>COMPRESA NO ESTERIL - UNIDAD</t>
  </si>
  <si>
    <t>ELECTRODOS  ADULTOS - UNIDAD ADULTOS</t>
  </si>
  <si>
    <t>JERINGA DESECHABLE -UNIDAD 5 ML</t>
  </si>
  <si>
    <t>TRAJE DE AISLAMIENTO  BLANCO- DIFERENTES TALLAS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</si>
</sst>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41" fontId="1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9" fillId="0" borderId="0" xfId="0" applyFont="1" applyAlignment="1"/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0" fillId="0" borderId="0" xfId="1"/>
    <xf numFmtId="0" fontId="11" fillId="7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0" fillId="0" borderId="1" xfId="1" applyFill="1" applyBorder="1"/>
    <xf numFmtId="3" fontId="10" fillId="0" borderId="1" xfId="1" applyNumberFormat="1" applyFill="1" applyBorder="1"/>
    <xf numFmtId="3" fontId="10" fillId="0" borderId="0" xfId="1" applyNumberFormat="1" applyBorder="1"/>
    <xf numFmtId="41" fontId="0" fillId="0" borderId="0" xfId="2" applyFont="1" applyBorder="1" applyAlignment="1">
      <alignment vertical="center"/>
    </xf>
    <xf numFmtId="41" fontId="0" fillId="8" borderId="0" xfId="2" applyFont="1" applyFill="1" applyBorder="1" applyAlignment="1">
      <alignment vertical="center"/>
    </xf>
    <xf numFmtId="41" fontId="0" fillId="0" borderId="0" xfId="2" applyFont="1" applyAlignment="1">
      <alignment vertical="center"/>
    </xf>
    <xf numFmtId="0" fontId="10" fillId="0" borderId="0" xfId="1" applyAlignment="1">
      <alignment vertical="center"/>
    </xf>
    <xf numFmtId="3" fontId="10" fillId="0" borderId="0" xfId="1" applyNumberFormat="1"/>
    <xf numFmtId="41" fontId="10" fillId="0" borderId="0" xfId="1" applyNumberFormat="1" applyBorder="1" applyAlignment="1">
      <alignment vertical="center"/>
    </xf>
    <xf numFmtId="41" fontId="10" fillId="0" borderId="0" xfId="1" applyNumberFormat="1" applyAlignment="1">
      <alignment vertical="center"/>
    </xf>
    <xf numFmtId="1" fontId="10" fillId="0" borderId="0" xfId="1" applyNumberFormat="1" applyBorder="1"/>
    <xf numFmtId="0" fontId="10" fillId="0" borderId="0" xfId="1" applyBorder="1"/>
    <xf numFmtId="1" fontId="10" fillId="0" borderId="0" xfId="1" applyNumberFormat="1"/>
    <xf numFmtId="0" fontId="10" fillId="0" borderId="1" xfId="1" applyFill="1" applyBorder="1" applyAlignment="1">
      <alignment vertical="center" wrapText="1"/>
    </xf>
    <xf numFmtId="0" fontId="10" fillId="6" borderId="0" xfId="1" applyFill="1"/>
  </cellXfs>
  <cellStyles count="3">
    <cellStyle name="Millares [0] 2" xfId="2" xr:uid="{5F3C1E32-770C-524D-A90D-093B2F0A5523}"/>
    <cellStyle name="Normal" xfId="0" builtinId="0"/>
    <cellStyle name="Normal 2" xfId="1" xr:uid="{C32F65F9-C661-3C49-811E-F54997E9BB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opLeftCell="A5" zoomScale="90" zoomScaleNormal="112" zoomScalePageLayoutView="112" workbookViewId="0">
      <selection activeCell="E13" sqref="E13"/>
    </sheetView>
  </sheetViews>
  <sheetFormatPr baseColWidth="10" defaultColWidth="10.83203125" defaultRowHeight="16" x14ac:dyDescent="0.2"/>
  <cols>
    <col min="1" max="1" width="15.5" bestFit="1" customWidth="1"/>
    <col min="2" max="2" width="13.33203125" customWidth="1"/>
    <col min="3" max="3" width="19" customWidth="1"/>
    <col min="4" max="4" width="9.1640625" customWidth="1"/>
    <col min="5" max="5" width="11.5" customWidth="1"/>
    <col min="6" max="6" width="7" customWidth="1"/>
    <col min="7" max="7" width="8.33203125" customWidth="1"/>
    <col min="8" max="8" width="10.1640625" customWidth="1"/>
    <col min="9" max="9" width="5.83203125" customWidth="1"/>
    <col min="10" max="10" width="7.1640625" customWidth="1"/>
    <col min="11" max="11" width="10.1640625" customWidth="1"/>
    <col min="12" max="13" width="6.83203125" customWidth="1"/>
    <col min="14" max="14" width="10.5" customWidth="1"/>
    <col min="15" max="15" width="6.33203125" customWidth="1"/>
    <col min="16" max="16" width="7.1640625" customWidth="1"/>
    <col min="17" max="17" width="10.1640625" customWidth="1"/>
    <col min="18" max="18" width="6.6640625" customWidth="1"/>
    <col min="19" max="19" width="7.5" customWidth="1"/>
    <col min="20" max="20" width="11.6640625" customWidth="1"/>
    <col min="21" max="21" width="7" customWidth="1"/>
    <col min="22" max="22" width="8.5" customWidth="1"/>
    <col min="23" max="23" width="10.6640625" customWidth="1"/>
    <col min="24" max="24" width="7.6640625" customWidth="1"/>
  </cols>
  <sheetData>
    <row r="1" spans="1:24" ht="24" x14ac:dyDescent="0.3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24" x14ac:dyDescent="0.3">
      <c r="A2" s="23"/>
      <c r="B2" s="23"/>
      <c r="C2" s="23"/>
      <c r="D2" s="23"/>
      <c r="E2" s="2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4" x14ac:dyDescent="0.3">
      <c r="A3" s="39" t="s">
        <v>52</v>
      </c>
      <c r="B3" s="39"/>
      <c r="C3" s="39"/>
      <c r="D3" s="39"/>
      <c r="E3" s="3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24" x14ac:dyDescent="0.3">
      <c r="A4" s="23" t="s">
        <v>51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24" x14ac:dyDescent="0.3">
      <c r="A5" s="23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7" spans="1:24" ht="19" x14ac:dyDescent="0.25">
      <c r="A7" s="34" t="s">
        <v>23</v>
      </c>
      <c r="B7" s="34" t="s">
        <v>25</v>
      </c>
      <c r="C7" s="38" t="s">
        <v>24</v>
      </c>
      <c r="D7" s="35" t="s">
        <v>53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</row>
    <row r="8" spans="1:24" s="1" customFormat="1" ht="93" customHeight="1" x14ac:dyDescent="0.2">
      <c r="A8" s="34"/>
      <c r="B8" s="34"/>
      <c r="C8" s="38"/>
      <c r="D8" s="30" t="s">
        <v>49</v>
      </c>
      <c r="E8" s="31"/>
      <c r="F8" s="32"/>
      <c r="G8" s="30" t="s">
        <v>22</v>
      </c>
      <c r="H8" s="31"/>
      <c r="I8" s="32"/>
      <c r="J8" s="30" t="s">
        <v>45</v>
      </c>
      <c r="K8" s="31"/>
      <c r="L8" s="32"/>
      <c r="M8" s="30" t="s">
        <v>46</v>
      </c>
      <c r="N8" s="31"/>
      <c r="O8" s="32"/>
      <c r="P8" s="30" t="s">
        <v>47</v>
      </c>
      <c r="Q8" s="31"/>
      <c r="R8" s="32"/>
      <c r="S8" s="30" t="s">
        <v>55</v>
      </c>
      <c r="T8" s="31"/>
      <c r="U8" s="32"/>
      <c r="V8" s="30" t="s">
        <v>48</v>
      </c>
      <c r="W8" s="31"/>
      <c r="X8" s="32"/>
    </row>
    <row r="9" spans="1:24" s="1" customFormat="1" ht="34" x14ac:dyDescent="0.2">
      <c r="A9" s="34"/>
      <c r="B9" s="34"/>
      <c r="C9" s="38"/>
      <c r="D9" s="16" t="s">
        <v>18</v>
      </c>
      <c r="E9" s="17" t="s">
        <v>19</v>
      </c>
      <c r="F9" s="18" t="s">
        <v>21</v>
      </c>
      <c r="G9" s="16" t="s">
        <v>18</v>
      </c>
      <c r="H9" s="17" t="s">
        <v>19</v>
      </c>
      <c r="I9" s="18" t="s">
        <v>21</v>
      </c>
      <c r="J9" s="16" t="s">
        <v>18</v>
      </c>
      <c r="K9" s="17" t="s">
        <v>19</v>
      </c>
      <c r="L9" s="18" t="s">
        <v>21</v>
      </c>
      <c r="M9" s="16" t="s">
        <v>18</v>
      </c>
      <c r="N9" s="17" t="s">
        <v>19</v>
      </c>
      <c r="O9" s="18" t="s">
        <v>21</v>
      </c>
      <c r="P9" s="16" t="s">
        <v>18</v>
      </c>
      <c r="Q9" s="17" t="s">
        <v>19</v>
      </c>
      <c r="R9" s="18" t="s">
        <v>21</v>
      </c>
      <c r="S9" s="16" t="s">
        <v>18</v>
      </c>
      <c r="T9" s="17" t="s">
        <v>19</v>
      </c>
      <c r="U9" s="18" t="s">
        <v>21</v>
      </c>
      <c r="V9" s="16" t="s">
        <v>18</v>
      </c>
      <c r="W9" s="17" t="s">
        <v>19</v>
      </c>
      <c r="X9" s="18" t="s">
        <v>21</v>
      </c>
    </row>
    <row r="10" spans="1:24" ht="34" x14ac:dyDescent="0.2">
      <c r="A10" s="6" t="s">
        <v>36</v>
      </c>
      <c r="B10" s="6" t="s">
        <v>26</v>
      </c>
      <c r="C10" s="7" t="s">
        <v>0</v>
      </c>
      <c r="D10" s="12">
        <v>40</v>
      </c>
      <c r="E10" s="13">
        <v>24</v>
      </c>
      <c r="F10" s="15">
        <f>D10+E10</f>
        <v>64</v>
      </c>
      <c r="G10" s="12">
        <v>40</v>
      </c>
      <c r="H10" s="13">
        <v>24</v>
      </c>
      <c r="I10" s="15">
        <f>G10+H10</f>
        <v>64</v>
      </c>
      <c r="J10" s="12">
        <v>40</v>
      </c>
      <c r="K10" s="13">
        <v>24</v>
      </c>
      <c r="L10" s="15">
        <f>J10+K10</f>
        <v>64</v>
      </c>
      <c r="M10" s="12">
        <v>2</v>
      </c>
      <c r="N10" s="13">
        <v>3</v>
      </c>
      <c r="O10" s="15">
        <f>M10+N10</f>
        <v>5</v>
      </c>
      <c r="P10" s="12">
        <v>2</v>
      </c>
      <c r="Q10" s="13">
        <v>3</v>
      </c>
      <c r="R10" s="15">
        <f>P10+Q10</f>
        <v>5</v>
      </c>
      <c r="S10" s="12">
        <v>40</v>
      </c>
      <c r="T10" s="13">
        <v>24</v>
      </c>
      <c r="U10" s="15">
        <f>S10+T10</f>
        <v>64</v>
      </c>
      <c r="V10" s="12">
        <v>1</v>
      </c>
      <c r="W10" s="13">
        <v>0</v>
      </c>
      <c r="X10" s="15">
        <f>V10+W10</f>
        <v>1</v>
      </c>
    </row>
    <row r="11" spans="1:24" ht="34" x14ac:dyDescent="0.2">
      <c r="A11" s="6" t="s">
        <v>37</v>
      </c>
      <c r="B11" s="6" t="s">
        <v>27</v>
      </c>
      <c r="C11" s="8" t="s">
        <v>1</v>
      </c>
      <c r="D11" s="14">
        <v>30</v>
      </c>
      <c r="E11" s="13">
        <v>10</v>
      </c>
      <c r="F11" s="15">
        <f t="shared" ref="F11:F19" si="0">D11+E11</f>
        <v>40</v>
      </c>
      <c r="G11" s="12">
        <v>30</v>
      </c>
      <c r="H11" s="13">
        <v>0</v>
      </c>
      <c r="I11" s="15">
        <f t="shared" ref="I11:I19" si="1">G11+H11</f>
        <v>30</v>
      </c>
      <c r="J11" s="12">
        <v>30</v>
      </c>
      <c r="K11" s="13">
        <v>0</v>
      </c>
      <c r="L11" s="15">
        <f t="shared" ref="L11:L19" si="2">J11+K11</f>
        <v>30</v>
      </c>
      <c r="M11" s="12">
        <v>1</v>
      </c>
      <c r="N11" s="13">
        <v>2</v>
      </c>
      <c r="O11" s="15">
        <f t="shared" ref="O11:O19" si="3">M11+N11</f>
        <v>3</v>
      </c>
      <c r="P11" s="12">
        <v>1</v>
      </c>
      <c r="Q11" s="13">
        <v>2</v>
      </c>
      <c r="R11" s="15">
        <f t="shared" ref="R11:R19" si="4">P11+Q11</f>
        <v>3</v>
      </c>
      <c r="S11" s="12">
        <v>30</v>
      </c>
      <c r="T11" s="13">
        <v>0</v>
      </c>
      <c r="U11" s="15">
        <f t="shared" ref="U11:U19" si="5">S11+T11</f>
        <v>30</v>
      </c>
      <c r="V11" s="12">
        <v>1</v>
      </c>
      <c r="W11" s="13">
        <v>1</v>
      </c>
      <c r="X11" s="15">
        <f t="shared" ref="X11:X19" si="6">V11+W11</f>
        <v>2</v>
      </c>
    </row>
    <row r="12" spans="1:24" ht="34" x14ac:dyDescent="0.2">
      <c r="A12" s="33" t="s">
        <v>38</v>
      </c>
      <c r="B12" s="11" t="s">
        <v>28</v>
      </c>
      <c r="C12" s="7" t="s">
        <v>50</v>
      </c>
      <c r="D12" s="12">
        <v>10</v>
      </c>
      <c r="E12" s="13">
        <v>8</v>
      </c>
      <c r="F12" s="15">
        <f t="shared" si="0"/>
        <v>18</v>
      </c>
      <c r="G12" s="12">
        <v>10</v>
      </c>
      <c r="H12" s="13">
        <v>8</v>
      </c>
      <c r="I12" s="15">
        <f t="shared" si="1"/>
        <v>18</v>
      </c>
      <c r="J12" s="12">
        <v>10</v>
      </c>
      <c r="K12" s="13">
        <v>8</v>
      </c>
      <c r="L12" s="15">
        <f t="shared" si="2"/>
        <v>18</v>
      </c>
      <c r="M12" s="12">
        <v>1</v>
      </c>
      <c r="N12" s="13">
        <v>1</v>
      </c>
      <c r="O12" s="15">
        <f t="shared" si="3"/>
        <v>2</v>
      </c>
      <c r="P12" s="12">
        <v>1</v>
      </c>
      <c r="Q12" s="13">
        <v>1</v>
      </c>
      <c r="R12" s="15">
        <f t="shared" si="4"/>
        <v>2</v>
      </c>
      <c r="S12" s="12">
        <v>10</v>
      </c>
      <c r="T12" s="13">
        <v>8</v>
      </c>
      <c r="U12" s="15">
        <f t="shared" si="5"/>
        <v>18</v>
      </c>
      <c r="V12" s="12">
        <v>0</v>
      </c>
      <c r="W12" s="13">
        <v>0</v>
      </c>
      <c r="X12" s="15">
        <f t="shared" si="6"/>
        <v>0</v>
      </c>
    </row>
    <row r="13" spans="1:24" ht="34" x14ac:dyDescent="0.2">
      <c r="A13" s="33"/>
      <c r="B13" s="11" t="s">
        <v>29</v>
      </c>
      <c r="C13" s="7" t="s">
        <v>3</v>
      </c>
      <c r="D13" s="12">
        <v>19</v>
      </c>
      <c r="E13" s="13">
        <v>8</v>
      </c>
      <c r="F13" s="15">
        <f t="shared" si="0"/>
        <v>27</v>
      </c>
      <c r="G13" s="12">
        <v>19</v>
      </c>
      <c r="H13" s="13">
        <v>8</v>
      </c>
      <c r="I13" s="15">
        <f t="shared" si="1"/>
        <v>27</v>
      </c>
      <c r="J13" s="12">
        <v>19</v>
      </c>
      <c r="K13" s="13">
        <v>8</v>
      </c>
      <c r="L13" s="15">
        <f t="shared" si="2"/>
        <v>27</v>
      </c>
      <c r="M13" s="12">
        <v>2</v>
      </c>
      <c r="N13" s="13">
        <v>2</v>
      </c>
      <c r="O13" s="15">
        <f t="shared" si="3"/>
        <v>4</v>
      </c>
      <c r="P13" s="12">
        <v>2</v>
      </c>
      <c r="Q13" s="13">
        <v>2</v>
      </c>
      <c r="R13" s="15">
        <f t="shared" si="4"/>
        <v>4</v>
      </c>
      <c r="S13" s="12">
        <v>19</v>
      </c>
      <c r="T13" s="13">
        <v>8</v>
      </c>
      <c r="U13" s="15">
        <f t="shared" si="5"/>
        <v>27</v>
      </c>
      <c r="V13" s="12">
        <v>0</v>
      </c>
      <c r="W13" s="13">
        <v>1</v>
      </c>
      <c r="X13" s="15">
        <f t="shared" si="6"/>
        <v>1</v>
      </c>
    </row>
    <row r="14" spans="1:24" ht="34" x14ac:dyDescent="0.2">
      <c r="A14" s="24" t="s">
        <v>39</v>
      </c>
      <c r="B14" s="6" t="s">
        <v>30</v>
      </c>
      <c r="C14" s="9" t="s">
        <v>4</v>
      </c>
      <c r="D14" s="12">
        <v>10</v>
      </c>
      <c r="E14" s="13">
        <v>30</v>
      </c>
      <c r="F14" s="15">
        <f t="shared" si="0"/>
        <v>40</v>
      </c>
      <c r="G14" s="12">
        <v>11</v>
      </c>
      <c r="H14" s="13">
        <v>30</v>
      </c>
      <c r="I14" s="15">
        <f t="shared" si="1"/>
        <v>41</v>
      </c>
      <c r="J14" s="12">
        <v>11</v>
      </c>
      <c r="K14" s="13">
        <v>30</v>
      </c>
      <c r="L14" s="15">
        <f t="shared" si="2"/>
        <v>41</v>
      </c>
      <c r="M14" s="12">
        <v>1</v>
      </c>
      <c r="N14" s="13">
        <v>1</v>
      </c>
      <c r="O14" s="15">
        <f t="shared" si="3"/>
        <v>2</v>
      </c>
      <c r="P14" s="12">
        <v>1</v>
      </c>
      <c r="Q14" s="13">
        <v>1</v>
      </c>
      <c r="R14" s="15">
        <f t="shared" si="4"/>
        <v>2</v>
      </c>
      <c r="S14" s="12">
        <v>10</v>
      </c>
      <c r="T14" s="13">
        <v>30</v>
      </c>
      <c r="U14" s="15">
        <f t="shared" si="5"/>
        <v>40</v>
      </c>
      <c r="V14" s="12">
        <v>1</v>
      </c>
      <c r="W14" s="13">
        <v>1</v>
      </c>
      <c r="X14" s="15">
        <f t="shared" si="6"/>
        <v>2</v>
      </c>
    </row>
    <row r="15" spans="1:24" ht="34" x14ac:dyDescent="0.2">
      <c r="A15" s="24" t="s">
        <v>40</v>
      </c>
      <c r="B15" s="6" t="s">
        <v>31</v>
      </c>
      <c r="C15" s="10" t="s">
        <v>5</v>
      </c>
      <c r="D15" s="12">
        <v>22</v>
      </c>
      <c r="E15" s="13">
        <v>10</v>
      </c>
      <c r="F15" s="15">
        <f t="shared" si="0"/>
        <v>32</v>
      </c>
      <c r="G15" s="12">
        <v>22</v>
      </c>
      <c r="H15" s="13">
        <v>11</v>
      </c>
      <c r="I15" s="15">
        <f t="shared" si="1"/>
        <v>33</v>
      </c>
      <c r="J15" s="12">
        <v>22</v>
      </c>
      <c r="K15" s="13">
        <v>11</v>
      </c>
      <c r="L15" s="15">
        <f t="shared" si="2"/>
        <v>33</v>
      </c>
      <c r="M15" s="12">
        <v>1</v>
      </c>
      <c r="N15" s="13">
        <v>1</v>
      </c>
      <c r="O15" s="15">
        <f t="shared" si="3"/>
        <v>2</v>
      </c>
      <c r="P15" s="12">
        <v>1</v>
      </c>
      <c r="Q15" s="13">
        <v>1</v>
      </c>
      <c r="R15" s="15">
        <f t="shared" si="4"/>
        <v>2</v>
      </c>
      <c r="S15" s="12">
        <v>22</v>
      </c>
      <c r="T15" s="13">
        <v>10</v>
      </c>
      <c r="U15" s="15">
        <f t="shared" si="5"/>
        <v>32</v>
      </c>
      <c r="V15" s="12">
        <v>1</v>
      </c>
      <c r="W15" s="13">
        <v>1</v>
      </c>
      <c r="X15" s="15">
        <f t="shared" si="6"/>
        <v>2</v>
      </c>
    </row>
    <row r="16" spans="1:24" ht="34" x14ac:dyDescent="0.2">
      <c r="A16" s="24" t="s">
        <v>41</v>
      </c>
      <c r="B16" s="6" t="s">
        <v>32</v>
      </c>
      <c r="C16" s="10" t="s">
        <v>6</v>
      </c>
      <c r="D16" s="12">
        <v>20</v>
      </c>
      <c r="E16" s="13">
        <v>0</v>
      </c>
      <c r="F16" s="15">
        <f t="shared" si="0"/>
        <v>20</v>
      </c>
      <c r="G16" s="12">
        <v>21</v>
      </c>
      <c r="H16" s="13">
        <v>0</v>
      </c>
      <c r="I16" s="15">
        <f t="shared" si="1"/>
        <v>21</v>
      </c>
      <c r="J16" s="12">
        <v>22</v>
      </c>
      <c r="K16" s="13">
        <v>0</v>
      </c>
      <c r="L16" s="15">
        <f t="shared" si="2"/>
        <v>22</v>
      </c>
      <c r="M16" s="12">
        <v>2</v>
      </c>
      <c r="N16" s="13">
        <v>0</v>
      </c>
      <c r="O16" s="15">
        <f t="shared" si="3"/>
        <v>2</v>
      </c>
      <c r="P16" s="12">
        <v>2</v>
      </c>
      <c r="Q16" s="13">
        <v>0</v>
      </c>
      <c r="R16" s="15">
        <f t="shared" si="4"/>
        <v>2</v>
      </c>
      <c r="S16" s="12">
        <v>20</v>
      </c>
      <c r="T16" s="13"/>
      <c r="U16" s="15">
        <f t="shared" si="5"/>
        <v>20</v>
      </c>
      <c r="V16" s="12">
        <v>2</v>
      </c>
      <c r="W16" s="13"/>
      <c r="X16" s="15">
        <f t="shared" si="6"/>
        <v>2</v>
      </c>
    </row>
    <row r="17" spans="1:24" ht="34" x14ac:dyDescent="0.2">
      <c r="A17" s="24" t="s">
        <v>42</v>
      </c>
      <c r="B17" s="6" t="s">
        <v>33</v>
      </c>
      <c r="C17" s="9" t="s">
        <v>7</v>
      </c>
      <c r="D17" s="12">
        <v>11</v>
      </c>
      <c r="E17" s="13">
        <v>0</v>
      </c>
      <c r="F17" s="15">
        <f t="shared" si="0"/>
        <v>11</v>
      </c>
      <c r="G17" s="12">
        <v>11</v>
      </c>
      <c r="H17" s="13">
        <v>0</v>
      </c>
      <c r="I17" s="15">
        <f t="shared" si="1"/>
        <v>11</v>
      </c>
      <c r="J17" s="12">
        <v>11</v>
      </c>
      <c r="K17" s="13">
        <v>0</v>
      </c>
      <c r="L17" s="15">
        <f t="shared" si="2"/>
        <v>11</v>
      </c>
      <c r="M17" s="12">
        <v>1</v>
      </c>
      <c r="N17" s="13">
        <v>0</v>
      </c>
      <c r="O17" s="15">
        <f t="shared" si="3"/>
        <v>1</v>
      </c>
      <c r="P17" s="12">
        <v>1</v>
      </c>
      <c r="Q17" s="13">
        <v>0</v>
      </c>
      <c r="R17" s="15">
        <f t="shared" si="4"/>
        <v>1</v>
      </c>
      <c r="S17" s="12">
        <v>11</v>
      </c>
      <c r="T17" s="13">
        <v>0</v>
      </c>
      <c r="U17" s="15">
        <f t="shared" si="5"/>
        <v>11</v>
      </c>
      <c r="V17" s="12">
        <v>1</v>
      </c>
      <c r="W17" s="13">
        <v>0</v>
      </c>
      <c r="X17" s="15">
        <f t="shared" si="6"/>
        <v>1</v>
      </c>
    </row>
    <row r="18" spans="1:24" ht="34" x14ac:dyDescent="0.2">
      <c r="A18" s="25" t="s">
        <v>43</v>
      </c>
      <c r="B18" s="11" t="s">
        <v>34</v>
      </c>
      <c r="C18" s="7" t="s">
        <v>8</v>
      </c>
      <c r="D18" s="12">
        <v>10</v>
      </c>
      <c r="E18" s="13">
        <v>35</v>
      </c>
      <c r="F18" s="15">
        <f t="shared" si="0"/>
        <v>45</v>
      </c>
      <c r="G18" s="12">
        <v>11</v>
      </c>
      <c r="H18" s="13">
        <v>35</v>
      </c>
      <c r="I18" s="15">
        <f t="shared" si="1"/>
        <v>46</v>
      </c>
      <c r="J18" s="12">
        <v>10</v>
      </c>
      <c r="K18" s="13">
        <v>35</v>
      </c>
      <c r="L18" s="15">
        <f t="shared" si="2"/>
        <v>45</v>
      </c>
      <c r="M18" s="12">
        <v>2</v>
      </c>
      <c r="N18" s="13">
        <v>3</v>
      </c>
      <c r="O18" s="15">
        <f t="shared" si="3"/>
        <v>5</v>
      </c>
      <c r="P18" s="12">
        <v>2</v>
      </c>
      <c r="Q18" s="13">
        <v>3</v>
      </c>
      <c r="R18" s="15">
        <f t="shared" si="4"/>
        <v>5</v>
      </c>
      <c r="S18" s="12">
        <v>10</v>
      </c>
      <c r="T18" s="13">
        <v>35</v>
      </c>
      <c r="U18" s="15">
        <f t="shared" si="5"/>
        <v>45</v>
      </c>
      <c r="V18" s="12">
        <v>1</v>
      </c>
      <c r="W18" s="13">
        <v>1</v>
      </c>
      <c r="X18" s="15">
        <f t="shared" si="6"/>
        <v>2</v>
      </c>
    </row>
    <row r="19" spans="1:24" ht="51" x14ac:dyDescent="0.2">
      <c r="A19" s="6" t="s">
        <v>44</v>
      </c>
      <c r="B19" s="6" t="s">
        <v>35</v>
      </c>
      <c r="C19" s="7" t="s">
        <v>9</v>
      </c>
      <c r="D19" s="12">
        <v>10</v>
      </c>
      <c r="E19" s="13">
        <v>30</v>
      </c>
      <c r="F19" s="15">
        <f t="shared" si="0"/>
        <v>40</v>
      </c>
      <c r="G19" s="12">
        <v>10</v>
      </c>
      <c r="H19" s="13">
        <v>30</v>
      </c>
      <c r="I19" s="15">
        <f t="shared" si="1"/>
        <v>40</v>
      </c>
      <c r="J19" s="12">
        <v>10</v>
      </c>
      <c r="K19" s="13">
        <v>30</v>
      </c>
      <c r="L19" s="15">
        <f t="shared" si="2"/>
        <v>40</v>
      </c>
      <c r="M19" s="12">
        <v>2</v>
      </c>
      <c r="N19" s="13">
        <v>2</v>
      </c>
      <c r="O19" s="15">
        <f t="shared" si="3"/>
        <v>4</v>
      </c>
      <c r="P19" s="12">
        <v>2</v>
      </c>
      <c r="Q19" s="13">
        <v>2</v>
      </c>
      <c r="R19" s="15">
        <f t="shared" si="4"/>
        <v>4</v>
      </c>
      <c r="S19" s="12">
        <v>10</v>
      </c>
      <c r="T19" s="13">
        <v>30</v>
      </c>
      <c r="U19" s="15">
        <f t="shared" si="5"/>
        <v>40</v>
      </c>
      <c r="V19" s="12">
        <v>1</v>
      </c>
      <c r="W19" s="13">
        <v>1</v>
      </c>
      <c r="X19" s="15">
        <f t="shared" si="6"/>
        <v>2</v>
      </c>
    </row>
    <row r="20" spans="1:24" ht="19" x14ac:dyDescent="0.25">
      <c r="A20" s="27" t="s">
        <v>20</v>
      </c>
      <c r="B20" s="28"/>
      <c r="C20" s="29"/>
      <c r="D20" s="20">
        <f t="shared" ref="D20:X20" si="7">SUM(D10:D19)</f>
        <v>182</v>
      </c>
      <c r="E20" s="21">
        <f t="shared" si="7"/>
        <v>155</v>
      </c>
      <c r="F20" s="22">
        <f t="shared" si="7"/>
        <v>337</v>
      </c>
      <c r="G20" s="20">
        <f t="shared" si="7"/>
        <v>185</v>
      </c>
      <c r="H20" s="21">
        <f t="shared" si="7"/>
        <v>146</v>
      </c>
      <c r="I20" s="22">
        <f t="shared" si="7"/>
        <v>331</v>
      </c>
      <c r="J20" s="20">
        <f t="shared" si="7"/>
        <v>185</v>
      </c>
      <c r="K20" s="21">
        <f t="shared" si="7"/>
        <v>146</v>
      </c>
      <c r="L20" s="22">
        <f t="shared" si="7"/>
        <v>331</v>
      </c>
      <c r="M20" s="20">
        <f t="shared" si="7"/>
        <v>15</v>
      </c>
      <c r="N20" s="21">
        <f t="shared" si="7"/>
        <v>15</v>
      </c>
      <c r="O20" s="22">
        <f t="shared" si="7"/>
        <v>30</v>
      </c>
      <c r="P20" s="20">
        <f t="shared" si="7"/>
        <v>15</v>
      </c>
      <c r="Q20" s="21">
        <f t="shared" si="7"/>
        <v>15</v>
      </c>
      <c r="R20" s="22">
        <f t="shared" si="7"/>
        <v>30</v>
      </c>
      <c r="S20" s="20">
        <f t="shared" si="7"/>
        <v>182</v>
      </c>
      <c r="T20" s="21">
        <f t="shared" si="7"/>
        <v>145</v>
      </c>
      <c r="U20" s="22">
        <f t="shared" si="7"/>
        <v>327</v>
      </c>
      <c r="V20" s="20">
        <f t="shared" si="7"/>
        <v>9</v>
      </c>
      <c r="W20" s="21">
        <f t="shared" si="7"/>
        <v>6</v>
      </c>
      <c r="X20" s="22">
        <f t="shared" si="7"/>
        <v>15</v>
      </c>
    </row>
  </sheetData>
  <mergeCells count="15">
    <mergeCell ref="A1:X1"/>
    <mergeCell ref="A20:C20"/>
    <mergeCell ref="D8:F8"/>
    <mergeCell ref="G8:I8"/>
    <mergeCell ref="J8:L8"/>
    <mergeCell ref="A12:A13"/>
    <mergeCell ref="B7:B9"/>
    <mergeCell ref="D7:X7"/>
    <mergeCell ref="M8:O8"/>
    <mergeCell ref="P8:R8"/>
    <mergeCell ref="S8:U8"/>
    <mergeCell ref="V8:X8"/>
    <mergeCell ref="A7:A9"/>
    <mergeCell ref="C7:C9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31445-DC84-6343-8815-633049AECD36}">
  <dimension ref="A2:AA33"/>
  <sheetViews>
    <sheetView tabSelected="1" workbookViewId="0">
      <pane ySplit="5" topLeftCell="A12" activePane="bottomLeft" state="frozen"/>
      <selection pane="bottomLeft" activeCell="A37" sqref="A37"/>
    </sheetView>
  </sheetViews>
  <sheetFormatPr baseColWidth="10" defaultColWidth="11.5" defaultRowHeight="15" x14ac:dyDescent="0.2"/>
  <cols>
    <col min="1" max="1" width="63.1640625" style="43" customWidth="1"/>
    <col min="2" max="2" width="11.5" style="43" customWidth="1"/>
    <col min="3" max="4" width="15.5" style="43" customWidth="1"/>
    <col min="5" max="5" width="12.6640625" style="43" customWidth="1"/>
    <col min="6" max="6" width="13.6640625" style="43" customWidth="1"/>
    <col min="7" max="7" width="11.5" style="43" customWidth="1"/>
    <col min="8" max="11" width="11.5" style="43"/>
    <col min="12" max="12" width="13.1640625" style="43" customWidth="1"/>
    <col min="13" max="26" width="11.5" style="43"/>
    <col min="27" max="27" width="17.1640625" style="43" customWidth="1"/>
    <col min="28" max="16384" width="11.5" style="43"/>
  </cols>
  <sheetData>
    <row r="2" spans="1:27" ht="19" x14ac:dyDescent="0.25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7" x14ac:dyDescent="0.2">
      <c r="A3" s="44" t="s">
        <v>57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5" spans="1:27" s="49" customFormat="1" ht="78.75" customHeight="1" x14ac:dyDescent="0.2">
      <c r="A5" s="45" t="s">
        <v>58</v>
      </c>
      <c r="B5" s="45" t="s">
        <v>59</v>
      </c>
      <c r="C5" s="45" t="s">
        <v>60</v>
      </c>
      <c r="D5" s="45" t="s">
        <v>61</v>
      </c>
      <c r="E5" s="45" t="s">
        <v>62</v>
      </c>
      <c r="F5" s="45" t="s">
        <v>63</v>
      </c>
      <c r="G5" s="45" t="s">
        <v>64</v>
      </c>
      <c r="H5" s="45" t="s">
        <v>65</v>
      </c>
      <c r="I5" s="45" t="s">
        <v>66</v>
      </c>
      <c r="J5" s="45" t="s">
        <v>67</v>
      </c>
      <c r="K5" s="45" t="s">
        <v>68</v>
      </c>
      <c r="L5" s="45" t="s">
        <v>69</v>
      </c>
      <c r="M5" s="45" t="s">
        <v>70</v>
      </c>
      <c r="N5" s="46"/>
      <c r="O5" s="46"/>
      <c r="P5" s="47"/>
      <c r="Q5" s="48"/>
      <c r="R5" s="47"/>
      <c r="S5" s="47"/>
      <c r="T5" s="47"/>
      <c r="U5" s="47"/>
      <c r="V5" s="47"/>
    </row>
    <row r="6" spans="1:27" ht="16" x14ac:dyDescent="0.2">
      <c r="A6" s="50" t="s">
        <v>71</v>
      </c>
      <c r="B6" s="50">
        <v>400</v>
      </c>
      <c r="C6" s="51">
        <v>700</v>
      </c>
      <c r="D6" s="51">
        <v>800</v>
      </c>
      <c r="E6" s="51">
        <v>400</v>
      </c>
      <c r="F6" s="51">
        <v>720</v>
      </c>
      <c r="G6" s="51">
        <v>100</v>
      </c>
      <c r="H6" s="51">
        <v>300</v>
      </c>
      <c r="I6" s="51">
        <v>439.70588235294116</v>
      </c>
      <c r="J6" s="51">
        <v>460.29411764705884</v>
      </c>
      <c r="K6" s="51">
        <v>285.29411764705884</v>
      </c>
      <c r="L6" s="51">
        <v>705.88235294117646</v>
      </c>
      <c r="M6" s="51">
        <v>132.35294117647058</v>
      </c>
      <c r="N6" s="52"/>
      <c r="O6" s="52"/>
      <c r="P6" s="53"/>
      <c r="Q6" s="53"/>
      <c r="R6" s="53"/>
      <c r="S6" s="54"/>
      <c r="T6" s="53"/>
      <c r="U6" s="53"/>
      <c r="V6" s="53"/>
      <c r="W6" s="55"/>
      <c r="X6" s="55"/>
      <c r="Y6" s="55"/>
      <c r="Z6" s="55"/>
      <c r="AA6" s="56"/>
    </row>
    <row r="7" spans="1:27" x14ac:dyDescent="0.2">
      <c r="A7" s="50" t="s">
        <v>72</v>
      </c>
      <c r="B7" s="51">
        <v>1400</v>
      </c>
      <c r="C7" s="51">
        <v>2500</v>
      </c>
      <c r="D7" s="51">
        <v>2600</v>
      </c>
      <c r="E7" s="51">
        <v>1400</v>
      </c>
      <c r="F7" s="51">
        <v>2500</v>
      </c>
      <c r="G7" s="51">
        <v>500</v>
      </c>
      <c r="H7" s="51">
        <v>1000</v>
      </c>
      <c r="I7" s="51">
        <v>1538.9705882352941</v>
      </c>
      <c r="J7" s="51">
        <v>1611.0294117647059</v>
      </c>
      <c r="K7" s="51">
        <v>998.52941176470586</v>
      </c>
      <c r="L7" s="51">
        <v>2470.5882352941176</v>
      </c>
      <c r="M7" s="51">
        <v>463.23529411764707</v>
      </c>
      <c r="N7" s="52"/>
      <c r="O7" s="52"/>
      <c r="P7" s="57"/>
      <c r="Q7" s="57"/>
      <c r="R7" s="57"/>
      <c r="S7" s="57">
        <f>+MROUND(H7,10)</f>
        <v>1000</v>
      </c>
      <c r="T7" s="58"/>
      <c r="U7" s="58"/>
      <c r="V7" s="58"/>
      <c r="W7" s="59"/>
      <c r="X7" s="59"/>
      <c r="Y7" s="59"/>
      <c r="Z7" s="59"/>
    </row>
    <row r="8" spans="1:27" x14ac:dyDescent="0.2">
      <c r="A8" s="50" t="s">
        <v>73</v>
      </c>
      <c r="B8" s="51">
        <v>1800</v>
      </c>
      <c r="C8" s="51">
        <v>3200</v>
      </c>
      <c r="D8" s="51">
        <v>3400</v>
      </c>
      <c r="E8" s="51">
        <v>1800</v>
      </c>
      <c r="F8" s="51">
        <v>3200</v>
      </c>
      <c r="G8" s="51">
        <v>600</v>
      </c>
      <c r="H8" s="51">
        <v>1300</v>
      </c>
      <c r="I8" s="51">
        <v>1978.6764705882354</v>
      </c>
      <c r="J8" s="51">
        <v>2071.3235294117649</v>
      </c>
      <c r="K8" s="51">
        <v>1283.8235294117646</v>
      </c>
      <c r="L8" s="51">
        <v>3176.4705882352941</v>
      </c>
      <c r="M8" s="51">
        <v>595.58823529411768</v>
      </c>
      <c r="N8" s="52"/>
      <c r="O8" s="52"/>
      <c r="P8" s="60"/>
      <c r="Q8" s="61"/>
      <c r="R8" s="61"/>
      <c r="S8" s="61"/>
      <c r="T8" s="61"/>
      <c r="U8" s="61"/>
      <c r="V8" s="61"/>
    </row>
    <row r="9" spans="1:27" x14ac:dyDescent="0.2">
      <c r="A9" s="50" t="s">
        <v>74</v>
      </c>
      <c r="B9" s="50">
        <v>20</v>
      </c>
      <c r="C9" s="51">
        <v>40</v>
      </c>
      <c r="D9" s="51">
        <v>40</v>
      </c>
      <c r="E9" s="51">
        <v>20</v>
      </c>
      <c r="F9" s="51">
        <v>40</v>
      </c>
      <c r="G9" s="51">
        <v>10</v>
      </c>
      <c r="H9" s="51">
        <v>10</v>
      </c>
      <c r="I9" s="51">
        <v>21.985294117647058</v>
      </c>
      <c r="J9" s="51">
        <v>23.014705882352942</v>
      </c>
      <c r="K9" s="51">
        <v>14.264705882352942</v>
      </c>
      <c r="L9" s="51">
        <v>35.294117647058826</v>
      </c>
      <c r="M9" s="51">
        <v>6.617647058823529</v>
      </c>
      <c r="N9" s="52"/>
      <c r="O9" s="52"/>
      <c r="P9" s="61"/>
      <c r="Q9" s="61"/>
      <c r="R9" s="61"/>
      <c r="S9" s="61"/>
      <c r="T9" s="61"/>
      <c r="U9" s="61"/>
      <c r="V9" s="61"/>
    </row>
    <row r="10" spans="1:27" x14ac:dyDescent="0.2">
      <c r="A10" s="50" t="s">
        <v>75</v>
      </c>
      <c r="B10" s="50">
        <v>30</v>
      </c>
      <c r="C10" s="51">
        <v>50</v>
      </c>
      <c r="D10" s="51">
        <v>100</v>
      </c>
      <c r="E10" s="51">
        <v>30</v>
      </c>
      <c r="F10" s="51">
        <v>50</v>
      </c>
      <c r="G10" s="51">
        <v>10</v>
      </c>
      <c r="H10" s="51">
        <v>20</v>
      </c>
      <c r="I10" s="51">
        <v>32.977941176470587</v>
      </c>
      <c r="J10" s="51">
        <v>34.522058823529413</v>
      </c>
      <c r="K10" s="51">
        <v>21.397058823529413</v>
      </c>
      <c r="L10" s="51">
        <v>52.941176470588232</v>
      </c>
      <c r="M10" s="51">
        <v>9.9264705882352935</v>
      </c>
      <c r="N10" s="52"/>
      <c r="O10" s="52"/>
    </row>
    <row r="11" spans="1:27" x14ac:dyDescent="0.2">
      <c r="A11" s="50" t="s">
        <v>76</v>
      </c>
      <c r="B11" s="50">
        <v>40</v>
      </c>
      <c r="C11" s="51">
        <v>70</v>
      </c>
      <c r="D11" s="51">
        <v>100</v>
      </c>
      <c r="E11" s="51">
        <v>40</v>
      </c>
      <c r="F11" s="51">
        <v>70</v>
      </c>
      <c r="G11" s="51">
        <v>10</v>
      </c>
      <c r="H11" s="51">
        <v>30</v>
      </c>
      <c r="I11" s="51">
        <v>43.970588235294116</v>
      </c>
      <c r="J11" s="51">
        <v>46.029411764705884</v>
      </c>
      <c r="K11" s="51">
        <v>28.529411764705884</v>
      </c>
      <c r="L11" s="51">
        <v>70.588235294117652</v>
      </c>
      <c r="M11" s="51">
        <v>13.235294117647058</v>
      </c>
      <c r="N11" s="52"/>
      <c r="O11" s="52"/>
    </row>
    <row r="12" spans="1:27" x14ac:dyDescent="0.2">
      <c r="A12" s="50" t="s">
        <v>77</v>
      </c>
      <c r="B12" s="50">
        <v>20</v>
      </c>
      <c r="C12" s="51">
        <v>40</v>
      </c>
      <c r="D12" s="51">
        <v>40</v>
      </c>
      <c r="E12" s="51">
        <v>20</v>
      </c>
      <c r="F12" s="51">
        <v>40</v>
      </c>
      <c r="G12" s="51">
        <v>10</v>
      </c>
      <c r="H12" s="51">
        <v>10</v>
      </c>
      <c r="I12" s="51">
        <v>21.985294117647058</v>
      </c>
      <c r="J12" s="51">
        <v>23.014705882352942</v>
      </c>
      <c r="K12" s="51">
        <v>14.264705882352942</v>
      </c>
      <c r="L12" s="51">
        <v>35.294117647058826</v>
      </c>
      <c r="M12" s="51">
        <v>6.617647058823529</v>
      </c>
      <c r="N12" s="52"/>
      <c r="O12" s="52"/>
      <c r="Q12" s="62"/>
    </row>
    <row r="13" spans="1:27" x14ac:dyDescent="0.2">
      <c r="A13" s="50" t="s">
        <v>78</v>
      </c>
      <c r="B13" s="51">
        <v>1000</v>
      </c>
      <c r="C13" s="51">
        <v>1800</v>
      </c>
      <c r="D13" s="51">
        <v>1900</v>
      </c>
      <c r="E13" s="51">
        <v>1000</v>
      </c>
      <c r="F13" s="51">
        <v>1800</v>
      </c>
      <c r="G13" s="51">
        <v>300</v>
      </c>
      <c r="H13" s="51">
        <v>700</v>
      </c>
      <c r="I13" s="51">
        <v>1099.2647058823529</v>
      </c>
      <c r="J13" s="51">
        <v>1150.7352941176471</v>
      </c>
      <c r="K13" s="51">
        <v>713.23529411764707</v>
      </c>
      <c r="L13" s="51">
        <v>1764.7058823529412</v>
      </c>
      <c r="M13" s="51">
        <v>330.88235294117646</v>
      </c>
      <c r="N13" s="52"/>
      <c r="O13" s="52"/>
    </row>
    <row r="14" spans="1:27" x14ac:dyDescent="0.2">
      <c r="A14" s="50" t="s">
        <v>79</v>
      </c>
      <c r="B14" s="50">
        <v>100</v>
      </c>
      <c r="C14" s="51">
        <v>200</v>
      </c>
      <c r="D14" s="51">
        <v>200</v>
      </c>
      <c r="E14" s="51">
        <v>100</v>
      </c>
      <c r="F14" s="51">
        <v>200</v>
      </c>
      <c r="G14" s="51">
        <v>30</v>
      </c>
      <c r="H14" s="51">
        <v>100</v>
      </c>
      <c r="I14" s="51">
        <v>109.92647058823529</v>
      </c>
      <c r="J14" s="51">
        <v>115.07352941176471</v>
      </c>
      <c r="K14" s="51">
        <v>71.32352941176471</v>
      </c>
      <c r="L14" s="51">
        <v>176.47058823529412</v>
      </c>
      <c r="M14" s="51">
        <v>33.088235294117645</v>
      </c>
      <c r="N14" s="52"/>
      <c r="O14" s="52"/>
    </row>
    <row r="15" spans="1:27" x14ac:dyDescent="0.2">
      <c r="A15" s="50" t="s">
        <v>80</v>
      </c>
      <c r="B15" s="50">
        <v>100</v>
      </c>
      <c r="C15" s="51">
        <v>200</v>
      </c>
      <c r="D15" s="51">
        <v>200</v>
      </c>
      <c r="E15" s="51">
        <v>100</v>
      </c>
      <c r="F15" s="51">
        <v>200</v>
      </c>
      <c r="G15" s="51">
        <v>30</v>
      </c>
      <c r="H15" s="51">
        <v>100</v>
      </c>
      <c r="I15" s="51">
        <v>109.92647058823529</v>
      </c>
      <c r="J15" s="51">
        <v>115.07352941176471</v>
      </c>
      <c r="K15" s="51">
        <v>71.32352941176471</v>
      </c>
      <c r="L15" s="51">
        <v>176.47058823529412</v>
      </c>
      <c r="M15" s="51">
        <v>33.088235294117645</v>
      </c>
      <c r="N15" s="52"/>
      <c r="O15" s="52"/>
    </row>
    <row r="16" spans="1:27" x14ac:dyDescent="0.2">
      <c r="A16" s="50" t="s">
        <v>81</v>
      </c>
      <c r="B16" s="50">
        <v>70</v>
      </c>
      <c r="C16" s="51">
        <v>100</v>
      </c>
      <c r="D16" s="51">
        <v>100</v>
      </c>
      <c r="E16" s="51">
        <v>100</v>
      </c>
      <c r="F16" s="51">
        <v>100</v>
      </c>
      <c r="G16" s="51">
        <v>20</v>
      </c>
      <c r="H16" s="51">
        <v>100</v>
      </c>
      <c r="I16" s="51">
        <v>76.94852941176471</v>
      </c>
      <c r="J16" s="51">
        <v>80.55147058823529</v>
      </c>
      <c r="K16" s="51">
        <v>49.926470588235297</v>
      </c>
      <c r="L16" s="51">
        <v>123.52941176470588</v>
      </c>
      <c r="M16" s="51">
        <v>23.161764705882351</v>
      </c>
      <c r="N16" s="52"/>
      <c r="O16" s="52"/>
    </row>
    <row r="17" spans="1:15" x14ac:dyDescent="0.2">
      <c r="A17" s="50" t="s">
        <v>82</v>
      </c>
      <c r="B17" s="50">
        <v>40</v>
      </c>
      <c r="C17" s="51">
        <v>70</v>
      </c>
      <c r="D17" s="51">
        <v>100</v>
      </c>
      <c r="E17" s="51">
        <v>40</v>
      </c>
      <c r="F17" s="51">
        <v>70</v>
      </c>
      <c r="G17" s="51">
        <v>10</v>
      </c>
      <c r="H17" s="51">
        <v>30</v>
      </c>
      <c r="I17" s="51">
        <v>43.970588235294116</v>
      </c>
      <c r="J17" s="51">
        <v>46.029411764705884</v>
      </c>
      <c r="K17" s="51">
        <v>28.529411764705884</v>
      </c>
      <c r="L17" s="51">
        <v>70.588235294117652</v>
      </c>
      <c r="M17" s="51">
        <v>13.235294117647058</v>
      </c>
      <c r="N17" s="52"/>
      <c r="O17" s="52"/>
    </row>
    <row r="18" spans="1:15" x14ac:dyDescent="0.2">
      <c r="A18" s="50" t="s">
        <v>83</v>
      </c>
      <c r="B18" s="50">
        <v>40</v>
      </c>
      <c r="C18" s="51">
        <v>70</v>
      </c>
      <c r="D18" s="51">
        <v>100</v>
      </c>
      <c r="E18" s="51">
        <v>40</v>
      </c>
      <c r="F18" s="51">
        <v>70</v>
      </c>
      <c r="G18" s="51">
        <v>10</v>
      </c>
      <c r="H18" s="51">
        <v>30</v>
      </c>
      <c r="I18" s="51">
        <v>43.970588235294116</v>
      </c>
      <c r="J18" s="51">
        <v>46.029411764705884</v>
      </c>
      <c r="K18" s="51">
        <v>28.529411764705884</v>
      </c>
      <c r="L18" s="51">
        <v>70.588235294117652</v>
      </c>
      <c r="M18" s="51">
        <v>13.235294117647058</v>
      </c>
      <c r="N18" s="52"/>
      <c r="O18" s="52"/>
    </row>
    <row r="19" spans="1:15" x14ac:dyDescent="0.2">
      <c r="A19" s="50" t="s">
        <v>84</v>
      </c>
      <c r="B19" s="50">
        <v>20</v>
      </c>
      <c r="C19" s="51">
        <v>40</v>
      </c>
      <c r="D19" s="51">
        <v>40</v>
      </c>
      <c r="E19" s="51">
        <v>20</v>
      </c>
      <c r="F19" s="51">
        <v>40</v>
      </c>
      <c r="G19" s="51">
        <v>10</v>
      </c>
      <c r="H19" s="51">
        <v>10</v>
      </c>
      <c r="I19" s="51">
        <v>21.985294117647058</v>
      </c>
      <c r="J19" s="51">
        <v>23.014705882352942</v>
      </c>
      <c r="K19" s="51">
        <v>14.264705882352942</v>
      </c>
      <c r="L19" s="51">
        <v>35.294117647058826</v>
      </c>
      <c r="M19" s="51">
        <v>6.617647058823529</v>
      </c>
      <c r="N19" s="52"/>
      <c r="O19" s="52"/>
    </row>
    <row r="20" spans="1:15" x14ac:dyDescent="0.2">
      <c r="A20" s="50" t="s">
        <v>85</v>
      </c>
      <c r="B20" s="50">
        <v>20</v>
      </c>
      <c r="C20" s="51">
        <v>40</v>
      </c>
      <c r="D20" s="51">
        <v>40</v>
      </c>
      <c r="E20" s="51">
        <v>20</v>
      </c>
      <c r="F20" s="51">
        <v>40</v>
      </c>
      <c r="G20" s="51">
        <v>10</v>
      </c>
      <c r="H20" s="51">
        <v>10</v>
      </c>
      <c r="I20" s="51">
        <v>21.985294117647058</v>
      </c>
      <c r="J20" s="51">
        <v>23.014705882352942</v>
      </c>
      <c r="K20" s="51">
        <v>14.264705882352942</v>
      </c>
      <c r="L20" s="51">
        <v>35.294117647058826</v>
      </c>
      <c r="M20" s="51">
        <v>6.617647058823529</v>
      </c>
      <c r="N20" s="52"/>
      <c r="O20" s="52"/>
    </row>
    <row r="21" spans="1:15" x14ac:dyDescent="0.2">
      <c r="A21" s="50" t="s">
        <v>86</v>
      </c>
      <c r="B21" s="50">
        <v>20</v>
      </c>
      <c r="C21" s="51">
        <v>40</v>
      </c>
      <c r="D21" s="51">
        <v>40</v>
      </c>
      <c r="E21" s="51">
        <v>20</v>
      </c>
      <c r="F21" s="51">
        <v>40</v>
      </c>
      <c r="G21" s="51">
        <v>10</v>
      </c>
      <c r="H21" s="51">
        <v>10</v>
      </c>
      <c r="I21" s="51">
        <v>21.985294117647058</v>
      </c>
      <c r="J21" s="51">
        <v>23.014705882352942</v>
      </c>
      <c r="K21" s="51">
        <v>14.264705882352942</v>
      </c>
      <c r="L21" s="51">
        <v>35.294117647058826</v>
      </c>
      <c r="M21" s="51">
        <v>6.617647058823529</v>
      </c>
      <c r="N21" s="52"/>
      <c r="O21" s="52"/>
    </row>
    <row r="22" spans="1:15" x14ac:dyDescent="0.2">
      <c r="A22" s="50" t="s">
        <v>87</v>
      </c>
      <c r="B22" s="50">
        <v>50</v>
      </c>
      <c r="C22" s="51">
        <v>90</v>
      </c>
      <c r="D22" s="51">
        <v>100</v>
      </c>
      <c r="E22" s="51">
        <v>50</v>
      </c>
      <c r="F22" s="51">
        <v>90</v>
      </c>
      <c r="G22" s="51">
        <v>20</v>
      </c>
      <c r="H22" s="51">
        <v>40</v>
      </c>
      <c r="I22" s="51">
        <v>54.963235294117645</v>
      </c>
      <c r="J22" s="51">
        <v>57.536764705882355</v>
      </c>
      <c r="K22" s="51">
        <v>35.661764705882355</v>
      </c>
      <c r="L22" s="51">
        <v>88.235294117647058</v>
      </c>
      <c r="M22" s="51">
        <v>16.544117647058822</v>
      </c>
      <c r="N22" s="52"/>
      <c r="O22" s="52"/>
    </row>
    <row r="23" spans="1:15" x14ac:dyDescent="0.2">
      <c r="A23" s="50" t="s">
        <v>88</v>
      </c>
      <c r="B23" s="50">
        <v>30</v>
      </c>
      <c r="C23" s="51">
        <v>50</v>
      </c>
      <c r="D23" s="51">
        <v>100</v>
      </c>
      <c r="E23" s="51">
        <v>30</v>
      </c>
      <c r="F23" s="51">
        <v>50</v>
      </c>
      <c r="G23" s="51">
        <v>10</v>
      </c>
      <c r="H23" s="51">
        <v>20</v>
      </c>
      <c r="I23" s="51">
        <v>32.977941176470587</v>
      </c>
      <c r="J23" s="51">
        <v>34.522058823529413</v>
      </c>
      <c r="K23" s="51">
        <v>21.397058823529413</v>
      </c>
      <c r="L23" s="51">
        <v>52.941176470588232</v>
      </c>
      <c r="M23" s="51">
        <v>9.9264705882352935</v>
      </c>
      <c r="N23" s="52"/>
      <c r="O23" s="52"/>
    </row>
    <row r="24" spans="1:15" x14ac:dyDescent="0.2">
      <c r="A24" s="50" t="s">
        <v>89</v>
      </c>
      <c r="B24" s="50">
        <v>60</v>
      </c>
      <c r="C24" s="51">
        <v>100</v>
      </c>
      <c r="D24" s="51">
        <v>100</v>
      </c>
      <c r="E24" s="51">
        <v>100</v>
      </c>
      <c r="F24" s="51">
        <v>100</v>
      </c>
      <c r="G24" s="51">
        <v>20</v>
      </c>
      <c r="H24" s="51">
        <v>40</v>
      </c>
      <c r="I24" s="51">
        <v>65.955882352941174</v>
      </c>
      <c r="J24" s="51">
        <v>69.044117647058826</v>
      </c>
      <c r="K24" s="51">
        <v>42.794117647058826</v>
      </c>
      <c r="L24" s="51">
        <v>105.88235294117646</v>
      </c>
      <c r="M24" s="51">
        <v>19.852941176470587</v>
      </c>
      <c r="N24" s="52"/>
      <c r="O24" s="52"/>
    </row>
    <row r="25" spans="1:15" x14ac:dyDescent="0.2">
      <c r="A25" s="50" t="s">
        <v>90</v>
      </c>
      <c r="B25" s="50">
        <v>50</v>
      </c>
      <c r="C25" s="51">
        <v>90</v>
      </c>
      <c r="D25" s="51">
        <v>100</v>
      </c>
      <c r="E25" s="51">
        <v>50</v>
      </c>
      <c r="F25" s="51">
        <v>90</v>
      </c>
      <c r="G25" s="51">
        <v>20</v>
      </c>
      <c r="H25" s="51">
        <v>40</v>
      </c>
      <c r="I25" s="51">
        <v>54.963235294117645</v>
      </c>
      <c r="J25" s="51">
        <v>57.536764705882355</v>
      </c>
      <c r="K25" s="51">
        <v>35.661764705882355</v>
      </c>
      <c r="L25" s="51">
        <v>88.235294117647058</v>
      </c>
      <c r="M25" s="51">
        <v>16.544117647058822</v>
      </c>
      <c r="N25" s="52"/>
      <c r="O25" s="52"/>
    </row>
    <row r="26" spans="1:15" x14ac:dyDescent="0.2">
      <c r="A26" s="50" t="s">
        <v>91</v>
      </c>
      <c r="B26" s="51">
        <v>1000</v>
      </c>
      <c r="C26" s="51">
        <v>1801.4705882352941</v>
      </c>
      <c r="D26" s="51">
        <v>1900</v>
      </c>
      <c r="E26" s="51">
        <v>1000</v>
      </c>
      <c r="F26" s="51">
        <v>1801.4705882352941</v>
      </c>
      <c r="G26" s="51">
        <v>300</v>
      </c>
      <c r="H26" s="51">
        <v>700</v>
      </c>
      <c r="I26" s="51">
        <v>1099.2647058823529</v>
      </c>
      <c r="J26" s="51">
        <v>1150.7352941176471</v>
      </c>
      <c r="K26" s="51">
        <v>713.23529411764707</v>
      </c>
      <c r="L26" s="51">
        <v>1764.7058823529412</v>
      </c>
      <c r="M26" s="51">
        <v>330.88235294117646</v>
      </c>
      <c r="N26" s="52"/>
      <c r="O26" s="52"/>
    </row>
    <row r="27" spans="1:15" x14ac:dyDescent="0.2">
      <c r="A27" s="50" t="s">
        <v>92</v>
      </c>
      <c r="B27" s="50">
        <v>500</v>
      </c>
      <c r="C27" s="51">
        <v>900</v>
      </c>
      <c r="D27" s="51">
        <v>900</v>
      </c>
      <c r="E27" s="51">
        <v>500</v>
      </c>
      <c r="F27" s="51">
        <v>900</v>
      </c>
      <c r="G27" s="51">
        <v>200</v>
      </c>
      <c r="H27" s="51">
        <v>400</v>
      </c>
      <c r="I27" s="51">
        <v>549.63235294117646</v>
      </c>
      <c r="J27" s="51">
        <v>575.36764705882354</v>
      </c>
      <c r="K27" s="51">
        <v>356.61764705882354</v>
      </c>
      <c r="L27" s="51">
        <v>882.35294117647061</v>
      </c>
      <c r="M27" s="51">
        <v>165.44117647058823</v>
      </c>
      <c r="N27" s="52"/>
      <c r="O27" s="52"/>
    </row>
    <row r="28" spans="1:15" x14ac:dyDescent="0.2">
      <c r="A28" s="50" t="s">
        <v>93</v>
      </c>
      <c r="B28" s="50">
        <v>100</v>
      </c>
      <c r="C28" s="51">
        <v>200</v>
      </c>
      <c r="D28" s="51">
        <v>200</v>
      </c>
      <c r="E28" s="51">
        <v>100</v>
      </c>
      <c r="F28" s="51">
        <v>200</v>
      </c>
      <c r="G28" s="51">
        <v>30</v>
      </c>
      <c r="H28" s="51">
        <v>100</v>
      </c>
      <c r="I28" s="51">
        <v>109.92647058823529</v>
      </c>
      <c r="J28" s="51">
        <v>115.07352941176471</v>
      </c>
      <c r="K28" s="51">
        <v>71.32352941176471</v>
      </c>
      <c r="L28" s="51">
        <v>176.47058823529412</v>
      </c>
      <c r="M28" s="51">
        <v>33.088235294117645</v>
      </c>
      <c r="N28" s="52"/>
      <c r="O28" s="52"/>
    </row>
    <row r="29" spans="1:15" x14ac:dyDescent="0.2">
      <c r="A29" s="50" t="s">
        <v>94</v>
      </c>
      <c r="B29" s="50">
        <v>400</v>
      </c>
      <c r="C29" s="51">
        <v>700</v>
      </c>
      <c r="D29" s="51">
        <v>800</v>
      </c>
      <c r="E29" s="51">
        <v>400</v>
      </c>
      <c r="F29" s="51">
        <v>700</v>
      </c>
      <c r="G29" s="51">
        <v>100</v>
      </c>
      <c r="H29" s="51">
        <v>300</v>
      </c>
      <c r="I29" s="51">
        <v>439.70588235294116</v>
      </c>
      <c r="J29" s="51">
        <v>460.29411764705884</v>
      </c>
      <c r="K29" s="51">
        <v>285.29411764705884</v>
      </c>
      <c r="L29" s="51">
        <v>705.88235294117646</v>
      </c>
      <c r="M29" s="51">
        <v>132.35294117647058</v>
      </c>
      <c r="N29" s="52"/>
      <c r="O29" s="52"/>
    </row>
    <row r="30" spans="1:15" x14ac:dyDescent="0.2">
      <c r="A30" s="50" t="s">
        <v>95</v>
      </c>
      <c r="B30" s="51">
        <v>2000</v>
      </c>
      <c r="C30" s="51">
        <v>3600</v>
      </c>
      <c r="D30" s="51">
        <v>3800</v>
      </c>
      <c r="E30" s="51">
        <v>2000</v>
      </c>
      <c r="F30" s="51">
        <v>3600</v>
      </c>
      <c r="G30" s="51">
        <v>700</v>
      </c>
      <c r="H30" s="51">
        <v>1400</v>
      </c>
      <c r="I30" s="51">
        <v>2198.5294117647059</v>
      </c>
      <c r="J30" s="51">
        <v>2301.4705882352941</v>
      </c>
      <c r="K30" s="51">
        <v>1500</v>
      </c>
      <c r="L30" s="51">
        <v>3600</v>
      </c>
      <c r="M30" s="51">
        <v>700</v>
      </c>
      <c r="N30" s="52"/>
      <c r="O30" s="52"/>
    </row>
    <row r="31" spans="1:15" x14ac:dyDescent="0.2">
      <c r="A31" s="50" t="s">
        <v>96</v>
      </c>
      <c r="B31" s="51">
        <v>2000</v>
      </c>
      <c r="C31" s="51">
        <v>3600</v>
      </c>
      <c r="D31" s="51">
        <v>3800</v>
      </c>
      <c r="E31" s="51">
        <v>2000</v>
      </c>
      <c r="F31" s="51">
        <v>3600</v>
      </c>
      <c r="G31" s="51">
        <v>700</v>
      </c>
      <c r="H31" s="51">
        <v>1400</v>
      </c>
      <c r="I31" s="51">
        <v>2198.5294117647059</v>
      </c>
      <c r="J31" s="51">
        <v>2301.4705882352941</v>
      </c>
      <c r="K31" s="51">
        <v>1500</v>
      </c>
      <c r="L31" s="51">
        <v>3600</v>
      </c>
      <c r="M31" s="51">
        <v>700</v>
      </c>
      <c r="N31" s="52"/>
      <c r="O31" s="52"/>
    </row>
    <row r="32" spans="1:15" ht="16" x14ac:dyDescent="0.2">
      <c r="A32" s="63" t="s">
        <v>97</v>
      </c>
      <c r="B32" s="51">
        <v>1000</v>
      </c>
      <c r="C32" s="51">
        <v>1800</v>
      </c>
      <c r="D32" s="51">
        <v>1900</v>
      </c>
      <c r="E32" s="51">
        <v>1000</v>
      </c>
      <c r="F32" s="51">
        <v>1800</v>
      </c>
      <c r="G32" s="51">
        <v>300</v>
      </c>
      <c r="H32" s="51">
        <v>700</v>
      </c>
      <c r="I32" s="51">
        <v>1100</v>
      </c>
      <c r="J32" s="51">
        <v>1200</v>
      </c>
      <c r="K32" s="51">
        <v>800</v>
      </c>
      <c r="L32" s="51">
        <v>1800</v>
      </c>
      <c r="M32" s="51">
        <v>350</v>
      </c>
      <c r="N32" s="52"/>
      <c r="O32" s="52"/>
    </row>
    <row r="33" spans="3:8" x14ac:dyDescent="0.2">
      <c r="C33" s="64"/>
      <c r="D33" s="64"/>
      <c r="E33" s="64"/>
      <c r="F33" s="64"/>
      <c r="G33" s="64"/>
      <c r="H33" s="64"/>
    </row>
  </sheetData>
  <mergeCells count="2">
    <mergeCell ref="A2:M2"/>
    <mergeCell ref="A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"/>
  <sheetViews>
    <sheetView workbookViewId="0">
      <selection activeCell="D1" sqref="D1:E1"/>
    </sheetView>
  </sheetViews>
  <sheetFormatPr baseColWidth="10" defaultRowHeight="16" x14ac:dyDescent="0.2"/>
  <cols>
    <col min="1" max="1" width="26.6640625" customWidth="1"/>
    <col min="2" max="2" width="5.1640625" bestFit="1" customWidth="1"/>
    <col min="3" max="3" width="7.1640625" bestFit="1" customWidth="1"/>
    <col min="4" max="4" width="5.1640625" bestFit="1" customWidth="1"/>
    <col min="5" max="5" width="7.1640625" bestFit="1" customWidth="1"/>
    <col min="6" max="6" width="5.1640625" bestFit="1" customWidth="1"/>
    <col min="7" max="7" width="7.1640625" bestFit="1" customWidth="1"/>
    <col min="8" max="8" width="5.1640625" bestFit="1" customWidth="1"/>
    <col min="9" max="9" width="7.1640625" bestFit="1" customWidth="1"/>
    <col min="10" max="18" width="13.6640625" customWidth="1"/>
  </cols>
  <sheetData>
    <row r="1" spans="1:18" ht="68" x14ac:dyDescent="0.2">
      <c r="B1" s="40" t="s">
        <v>0</v>
      </c>
      <c r="C1" s="41"/>
      <c r="D1" s="40" t="s">
        <v>0</v>
      </c>
      <c r="E1" s="41"/>
      <c r="F1" s="40" t="s">
        <v>0</v>
      </c>
      <c r="G1" s="41"/>
      <c r="H1" s="40" t="s">
        <v>0</v>
      </c>
      <c r="I1" s="41"/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</row>
    <row r="2" spans="1:18" x14ac:dyDescent="0.2">
      <c r="B2" s="5" t="s">
        <v>16</v>
      </c>
      <c r="C2" s="5" t="s">
        <v>17</v>
      </c>
      <c r="D2" s="5" t="s">
        <v>16</v>
      </c>
      <c r="E2" s="5" t="s">
        <v>17</v>
      </c>
      <c r="F2" s="5" t="s">
        <v>16</v>
      </c>
      <c r="G2" s="5" t="s">
        <v>17</v>
      </c>
      <c r="H2" s="5" t="s">
        <v>16</v>
      </c>
      <c r="I2" s="5" t="s">
        <v>17</v>
      </c>
      <c r="J2" s="4"/>
      <c r="K2" s="4"/>
      <c r="L2" s="4"/>
      <c r="M2" s="4"/>
      <c r="N2" s="4"/>
      <c r="O2" s="4"/>
      <c r="P2" s="4"/>
      <c r="Q2" s="4"/>
      <c r="R2" s="4"/>
    </row>
    <row r="3" spans="1:18" ht="17" x14ac:dyDescent="0.2">
      <c r="A3" s="3" t="s">
        <v>10</v>
      </c>
    </row>
    <row r="4" spans="1:18" ht="17" x14ac:dyDescent="0.2">
      <c r="A4" s="3" t="s">
        <v>11</v>
      </c>
    </row>
    <row r="5" spans="1:18" ht="17" x14ac:dyDescent="0.2">
      <c r="A5" s="3" t="s">
        <v>12</v>
      </c>
    </row>
    <row r="6" spans="1:18" ht="51" x14ac:dyDescent="0.2">
      <c r="A6" s="3" t="s">
        <v>13</v>
      </c>
    </row>
    <row r="7" spans="1:18" ht="34" x14ac:dyDescent="0.2">
      <c r="A7" s="3" t="s">
        <v>14</v>
      </c>
    </row>
    <row r="8" spans="1:18" ht="17" x14ac:dyDescent="0.2">
      <c r="A8" s="3" t="s">
        <v>15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430EEA3C0464387DBB2208D3F1985" ma:contentTypeVersion="11" ma:contentTypeDescription="Crear nuevo documento." ma:contentTypeScope="" ma:versionID="39d57641f9c319485fcbe1027e7f628b">
  <xsd:schema xmlns:xsd="http://www.w3.org/2001/XMLSchema" xmlns:xs="http://www.w3.org/2001/XMLSchema" xmlns:p="http://schemas.microsoft.com/office/2006/metadata/properties" xmlns:ns3="515c5cce-5ce7-4e6d-b82b-24c1adea9c2e" xmlns:ns4="49718400-a49f-4983-86fe-b2d95860a266" targetNamespace="http://schemas.microsoft.com/office/2006/metadata/properties" ma:root="true" ma:fieldsID="4f30a0cc6274a16b23f5f6a4138edf65" ns3:_="" ns4:_="">
    <xsd:import namespace="515c5cce-5ce7-4e6d-b82b-24c1adea9c2e"/>
    <xsd:import namespace="49718400-a49f-4983-86fe-b2d95860a2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c5cce-5ce7-4e6d-b82b-24c1adea9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18400-a49f-4983-86fe-b2d95860a2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F85A1-92BF-4B93-A04D-A4E5802D7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5c5cce-5ce7-4e6d-b82b-24c1adea9c2e"/>
    <ds:schemaRef ds:uri="49718400-a49f-4983-86fe-b2d95860a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695415-99AC-4E63-A1E9-8275B90B6612}">
  <ds:schemaRefs>
    <ds:schemaRef ds:uri="49718400-a49f-4983-86fe-b2d95860a266"/>
    <ds:schemaRef ds:uri="515c5cce-5ce7-4e6d-b82b-24c1adea9c2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550BEB-2F18-428C-9DC8-13DCA98EF0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ESE ME</vt:lpstr>
      <vt:lpstr>Otros Insumos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Vargas Aldana</dc:creator>
  <cp:lastModifiedBy>Microsoft Office User</cp:lastModifiedBy>
  <dcterms:created xsi:type="dcterms:W3CDTF">2020-03-21T17:45:56Z</dcterms:created>
  <dcterms:modified xsi:type="dcterms:W3CDTF">2020-03-27T18:06:01Z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0x0101001B1430EEA3C0464387DBB2208D3F1985</vt:lpwstr>
  </property>
</Properties>
</file>